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1" i="2"/>
  <c r="C39" i="2"/>
  <c r="C35" i="2"/>
  <c r="C27" i="2"/>
  <c r="C17" i="2"/>
  <c r="C12" i="2"/>
  <c r="D12" i="2"/>
  <c r="E12" i="2"/>
  <c r="F12" i="2"/>
  <c r="L51" i="2"/>
  <c r="G13" i="2"/>
  <c r="H13" i="2"/>
  <c r="I13" i="2"/>
  <c r="J13" i="2"/>
  <c r="K13" i="2"/>
  <c r="G14" i="2"/>
  <c r="H14" i="2"/>
  <c r="I14" i="2"/>
  <c r="J14" i="2"/>
  <c r="J12" i="2" s="1"/>
  <c r="K14" i="2"/>
  <c r="G15" i="2"/>
  <c r="H15" i="2"/>
  <c r="I15" i="2"/>
  <c r="J15" i="2"/>
  <c r="K15" i="2"/>
  <c r="G16" i="2"/>
  <c r="H16" i="2"/>
  <c r="P16" i="2" s="1"/>
  <c r="I16" i="2"/>
  <c r="J16" i="2"/>
  <c r="K16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36" i="2"/>
  <c r="H36" i="2"/>
  <c r="I36" i="2"/>
  <c r="J36" i="2"/>
  <c r="K36" i="2"/>
  <c r="G37" i="2"/>
  <c r="H37" i="2"/>
  <c r="I37" i="2"/>
  <c r="J37" i="2"/>
  <c r="J35" i="2" s="1"/>
  <c r="K37" i="2"/>
  <c r="G38" i="2"/>
  <c r="H38" i="2"/>
  <c r="I38" i="2"/>
  <c r="J38" i="2"/>
  <c r="K38" i="2"/>
  <c r="G40" i="2"/>
  <c r="G39" i="2" s="1"/>
  <c r="H40" i="2"/>
  <c r="H39" i="2" s="1"/>
  <c r="I40" i="2"/>
  <c r="I39" i="2" s="1"/>
  <c r="J40" i="2"/>
  <c r="J39" i="2" s="1"/>
  <c r="K40" i="2"/>
  <c r="K39" i="2" s="1"/>
  <c r="G42" i="2"/>
  <c r="H42" i="2"/>
  <c r="I42" i="2"/>
  <c r="J42" i="2"/>
  <c r="K42" i="2"/>
  <c r="G43" i="2"/>
  <c r="H43" i="2"/>
  <c r="I43" i="2"/>
  <c r="J43" i="2"/>
  <c r="K43" i="2"/>
  <c r="G44" i="2"/>
  <c r="H44" i="2"/>
  <c r="I44" i="2"/>
  <c r="J44" i="2"/>
  <c r="K44" i="2"/>
  <c r="G45" i="2"/>
  <c r="H45" i="2"/>
  <c r="I45" i="2"/>
  <c r="J45" i="2"/>
  <c r="K45" i="2"/>
  <c r="G46" i="2"/>
  <c r="H46" i="2"/>
  <c r="I46" i="2"/>
  <c r="J46" i="2"/>
  <c r="K46" i="2"/>
  <c r="G47" i="2"/>
  <c r="H47" i="2"/>
  <c r="I47" i="2"/>
  <c r="J47" i="2"/>
  <c r="K47" i="2"/>
  <c r="G48" i="2"/>
  <c r="H48" i="2"/>
  <c r="I48" i="2"/>
  <c r="J48" i="2"/>
  <c r="K48" i="2"/>
  <c r="G49" i="2"/>
  <c r="H49" i="2"/>
  <c r="I49" i="2"/>
  <c r="J49" i="2"/>
  <c r="K49" i="2"/>
  <c r="G50" i="2"/>
  <c r="H50" i="2"/>
  <c r="I50" i="2"/>
  <c r="J50" i="2"/>
  <c r="K50" i="2"/>
  <c r="P13" i="2" l="1"/>
  <c r="I35" i="2"/>
  <c r="H27" i="2"/>
  <c r="G27" i="2"/>
  <c r="K35" i="2"/>
  <c r="K12" i="2"/>
  <c r="J27" i="2"/>
  <c r="P14" i="2"/>
  <c r="H35" i="2"/>
  <c r="H12" i="2"/>
  <c r="G35" i="2"/>
  <c r="G12" i="2"/>
  <c r="K41" i="2"/>
  <c r="K17" i="2"/>
  <c r="J41" i="2"/>
  <c r="J17" i="2"/>
  <c r="K27" i="2"/>
  <c r="I41" i="2"/>
  <c r="I17" i="2"/>
  <c r="H41" i="2"/>
  <c r="H17" i="2"/>
  <c r="G41" i="2"/>
  <c r="G17" i="2"/>
  <c r="I27" i="2"/>
  <c r="K51" i="2"/>
  <c r="I12" i="2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J51" i="2" l="1"/>
  <c r="G51" i="2"/>
  <c r="P12" i="2"/>
  <c r="H51" i="2"/>
  <c r="F51" i="2"/>
  <c r="I51" i="2"/>
  <c r="D51" i="2"/>
  <c r="E51" i="2"/>
  <c r="B49" i="2"/>
  <c r="M51" i="2" l="1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<sst xmlns="http://schemas.openxmlformats.org/spreadsheetml/2006/main" count="63" uniqueCount="63">
  <si>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</si>
  <si>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</si>
  <si>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</si>
  <si>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</si>
  <si>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</si>
  <si>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</si>
  <si>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</si>
  <si>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</si>
  <si>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</si>
  <si>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</si>
  <si>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</si>
  <si>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</si>
  <si>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</si>
  <si>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</si>
  <si>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</si>
  <si>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</si>
  <si>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</si>
  <si>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</si>
  <si>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</si>
  <si>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</si>
  <si>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</si>
  <si>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</si>
  <si>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</si>
  <si>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</si>
  <si>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</si>
  <si>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</si>
  <si>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</si>
  <si>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</si>
  <si>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</si>
  <si>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</si>
  <si>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</si>
  <si>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</si>
  <si>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</si>
  <si>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</si>
  <si>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</si>
  <si>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</si>
  <si>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</si>
  <si>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</si>
  <si>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</si>
  <si>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</si>
  <si>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</si>
  <si>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</si>
  <si>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</si>
  <si>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</si>
  <si>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</si>
  <si>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</si>
  <si>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</si>
  <si>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</si>
  <si>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</si>
  <si>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</si>
  <si>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</si>
  <si>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</si>
  <si>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</si>
  <si>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</si>
  <si>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</si>
  <si>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</si>
  <si>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</si>
  <si>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</si>
  <si>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</si>
  <si>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</si>
  <si>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</si>
  <si>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Reporte Disponibilidad Presupuestaria y Ejecución</t>
  </si>
  <si>
    <t>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</si>
</sst>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0" fontId="12" fillId="0" borderId="0" xfId="0" applyFont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253998</xdr:colOff>
      <xdr:row>0</xdr:row>
      <xdr:rowOff>0</xdr:rowOff>
    </xdr:from>
    <xdr:to>
      <xdr:col>7</xdr:col>
      <xdr:colOff>927100</xdr:colOff>
      <xdr:row>5</xdr:row>
      <xdr:rowOff>431802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498" y="0"/>
          <a:ext cx="2959102" cy="1384302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55</xdr:row>
      <xdr:rowOff>0</xdr:rowOff>
    </xdr:from>
    <xdr:to>
      <xdr:col>0</xdr:col>
      <xdr:colOff>3937000</xdr:colOff>
      <xdr:row>61</xdr:row>
      <xdr:rowOff>171450</xdr:rowOff>
    </xdr:to>
    <xdr:sp macro="" textlink="">
      <xdr:nvSpPr>
        <xdr:cNvPr id="3" name="Rectángulo 2"/>
        <xdr:cNvSpPr/>
      </xdr:nvSpPr>
      <xdr:spPr>
        <a:xfrm>
          <a:off x="460375" y="10934700"/>
          <a:ext cx="3476625" cy="1314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54</xdr:row>
      <xdr:rowOff>188120</xdr:rowOff>
    </xdr:from>
    <xdr:to>
      <xdr:col>7</xdr:col>
      <xdr:colOff>329405</xdr:colOff>
      <xdr:row>63</xdr:row>
      <xdr:rowOff>19050</xdr:rowOff>
    </xdr:to>
    <xdr:sp macro="" textlink="">
      <xdr:nvSpPr>
        <xdr:cNvPr id="6" name="Rectángulo 5"/>
        <xdr:cNvSpPr/>
      </xdr:nvSpPr>
      <xdr:spPr>
        <a:xfrm>
          <a:off x="7641430" y="10932320"/>
          <a:ext cx="4175125" cy="15454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55</xdr:row>
      <xdr:rowOff>83343</xdr:rowOff>
    </xdr:from>
    <xdr:to>
      <xdr:col>14</xdr:col>
      <xdr:colOff>921884</xdr:colOff>
      <xdr:row>63</xdr:row>
      <xdr:rowOff>0</xdr:rowOff>
    </xdr:to>
    <xdr:sp macro="" textlink="">
      <xdr:nvSpPr>
        <xdr:cNvPr id="8" name="Rectángulo 7"/>
        <xdr:cNvSpPr/>
      </xdr:nvSpPr>
      <xdr:spPr>
        <a:xfrm>
          <a:off x="16740188" y="11018043"/>
          <a:ext cx="3993696" cy="1440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  <cell r="L9">
            <v>54152135.560000002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  <cell r="L10">
            <v>2328250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  <cell r="L11">
            <v>535400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  <cell r="L12">
            <v>8198564.5099999998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  <cell r="L14">
            <v>4235388.71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  <cell r="L15">
            <v>3110310.8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  <cell r="L16">
            <v>2534450.6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  <cell r="L17">
            <v>470031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  <cell r="L18">
            <v>1304835.22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  <cell r="L19">
            <v>681566.88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  <cell r="L20">
            <v>244561.91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  <cell r="L21">
            <v>643205.29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  <cell r="L22">
            <v>1900676.58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  <cell r="L24">
            <v>229694.07999999999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  <cell r="L25">
            <v>132160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  <cell r="L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  <cell r="L27">
            <v>866220.3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  <cell r="L28">
            <v>31795.8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  <cell r="L29">
            <v>8942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  <cell r="L30">
            <v>303032.90000000002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  <cell r="L32">
            <v>400846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  <cell r="L33">
            <v>86448694.75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  <cell r="L36">
            <v>3298205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  <cell r="L38">
            <v>0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  <cell r="L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  <cell r="L42">
            <v>23600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  <cell r="L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  <cell r="L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K69" sqref="K69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42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39" customFormat="1" ht="19.5" customHeight="1" x14ac:dyDescent="0.35">
      <c r="A7" s="44" t="s">
        <v>61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39" customFormat="1" ht="19.5" customHeight="1" x14ac:dyDescent="0.35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2" t="s">
        <v>1</v>
      </c>
      <c r="B9" s="43" t="s">
        <v>16</v>
      </c>
      <c r="C9" s="43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2"/>
      <c r="B10" s="43"/>
      <c r="C10" s="43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4" t="s">
        <v>21</v>
      </c>
      <c r="B11" s="27"/>
      <c r="C11" s="27"/>
      <c r="D11" s="15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5"/>
    </row>
    <row r="12" spans="1:16" s="29" customFormat="1" ht="14.45" customHeight="1" x14ac:dyDescent="0.25">
      <c r="A12" s="16" t="s">
        <v>22</v>
      </c>
      <c r="B12" s="23">
        <f>SUM(B13:B16)</f>
        <v>1017613205</v>
      </c>
      <c r="C12" s="23">
        <f>SUM(C13:C16)</f>
        <v>1003353325.48</v>
      </c>
      <c r="D12" s="23">
        <f t="shared" ref="D12:K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f t="shared" si="0"/>
        <v>66127142.189999998</v>
      </c>
      <c r="K12" s="23">
        <f t="shared" si="0"/>
        <v>65214350.07</v>
      </c>
      <c r="L12" s="23"/>
      <c r="M12" s="23"/>
      <c r="N12" s="23"/>
      <c r="O12" s="23"/>
      <c r="P12" s="23">
        <f t="shared" ref="P12" si="1">SUM(P13:P16)</f>
        <v>577788300.51999998</v>
      </c>
    </row>
    <row r="13" spans="1:16" ht="14.45" customHeight="1" x14ac:dyDescent="0.25">
      <c r="A13" s="17" t="s">
        <v>23</v>
      </c>
      <c r="B13" s="22">
        <v>739119202</v>
      </c>
      <c r="C13" s="22">
        <v>735399310.63</v>
      </c>
      <c r="D13" s="15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f>[1]RefCCPCuenta!I9</f>
        <v>55023779.710000001</v>
      </c>
      <c r="I13" s="8">
        <f>[1]RefCCPCuenta!J9</f>
        <v>56813567.18</v>
      </c>
      <c r="J13" s="18">
        <f>[1]RefCCPCuenta!K9</f>
        <v>54439033.420000002</v>
      </c>
      <c r="K13" s="8">
        <f>[1]RefCCPCuenta!L9</f>
        <v>54152135.560000002</v>
      </c>
      <c r="L13" s="8"/>
      <c r="M13" s="8"/>
      <c r="N13" s="8"/>
      <c r="O13" s="8"/>
      <c r="P13" s="26">
        <f t="shared" ref="P13:P47" si="2">SUM(D13:O13)</f>
        <v>438976233.01999998</v>
      </c>
    </row>
    <row r="14" spans="1:16" ht="14.45" customHeight="1" x14ac:dyDescent="0.25">
      <c r="A14" s="17" t="s">
        <v>24</v>
      </c>
      <c r="B14" s="22">
        <v>174254650</v>
      </c>
      <c r="C14" s="22">
        <v>162073404.12</v>
      </c>
      <c r="D14" s="15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f>[1]RefCCPCuenta!I10</f>
        <v>26284113.890000001</v>
      </c>
      <c r="I14" s="8">
        <f>[1]RefCCPCuenta!J10</f>
        <v>28802944.199999999</v>
      </c>
      <c r="J14" s="18">
        <f>[1]RefCCPCuenta!K10</f>
        <v>2448500</v>
      </c>
      <c r="K14" s="8">
        <f>[1]RefCCPCuenta!L10</f>
        <v>2328250</v>
      </c>
      <c r="L14" s="8"/>
      <c r="M14" s="8"/>
      <c r="N14" s="8"/>
      <c r="O14" s="8"/>
      <c r="P14" s="26">
        <f t="shared" si="2"/>
        <v>68779281.210000008</v>
      </c>
    </row>
    <row r="15" spans="1:16" ht="14.45" customHeight="1" x14ac:dyDescent="0.25">
      <c r="A15" s="17" t="s">
        <v>25</v>
      </c>
      <c r="B15" s="22">
        <v>6200000</v>
      </c>
      <c r="C15" s="22">
        <v>6200000</v>
      </c>
      <c r="D15" s="15">
        <v>503200</v>
      </c>
      <c r="E15" s="8">
        <v>435000</v>
      </c>
      <c r="F15" s="8">
        <v>382400</v>
      </c>
      <c r="G15" s="8">
        <f>[1]RefCCPCuenta!H11</f>
        <v>11400</v>
      </c>
      <c r="H15" s="8">
        <f>[1]RefCCPCuenta!I11</f>
        <v>903600</v>
      </c>
      <c r="I15" s="8">
        <f>[1]RefCCPCuenta!J11</f>
        <v>171400</v>
      </c>
      <c r="J15" s="18">
        <f>[1]RefCCPCuenta!K11</f>
        <v>1026000</v>
      </c>
      <c r="K15" s="8">
        <f>[1]RefCCPCuenta!L11</f>
        <v>535400</v>
      </c>
      <c r="L15" s="8"/>
      <c r="M15" s="8"/>
      <c r="N15" s="8"/>
      <c r="O15" s="8"/>
      <c r="P15" s="26">
        <f t="shared" si="2"/>
        <v>3968400</v>
      </c>
    </row>
    <row r="16" spans="1:16" ht="14.45" customHeight="1" x14ac:dyDescent="0.25">
      <c r="A16" s="17" t="s">
        <v>26</v>
      </c>
      <c r="B16" s="22">
        <v>98039353</v>
      </c>
      <c r="C16" s="22">
        <v>99680610.730000004</v>
      </c>
      <c r="D16" s="15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9">
        <f>[1]RefCCPCuenta!I12</f>
        <v>8237038</v>
      </c>
      <c r="I16" s="19">
        <f>[1]RefCCPCuenta!J12</f>
        <v>8351343.1799999997</v>
      </c>
      <c r="J16" s="18">
        <f>[1]RefCCPCuenta!K12</f>
        <v>8213608.7699999996</v>
      </c>
      <c r="K16" s="20">
        <f>[1]RefCCPCuenta!L12</f>
        <v>8198564.5099999998</v>
      </c>
      <c r="L16" s="8"/>
      <c r="M16" s="8"/>
      <c r="N16" s="8"/>
      <c r="O16" s="8"/>
      <c r="P16" s="26">
        <f t="shared" si="2"/>
        <v>66064386.289999999</v>
      </c>
    </row>
    <row r="17" spans="1:16" s="29" customFormat="1" ht="14.45" customHeight="1" x14ac:dyDescent="0.25">
      <c r="A17" s="16" t="s">
        <v>27</v>
      </c>
      <c r="B17" s="23">
        <f>SUM(B18:B26)</f>
        <v>352737010</v>
      </c>
      <c r="C17" s="23">
        <f>SUM(C18:C26)</f>
        <v>218587207.78</v>
      </c>
      <c r="D17" s="23">
        <f t="shared" ref="D17:K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12866241.290000001</v>
      </c>
      <c r="I17" s="23">
        <f t="shared" si="3"/>
        <v>12326436.079999998</v>
      </c>
      <c r="J17" s="23">
        <f t="shared" si="3"/>
        <v>21211996.260000002</v>
      </c>
      <c r="K17" s="23">
        <f t="shared" si="3"/>
        <v>15125026.99</v>
      </c>
      <c r="L17" s="23"/>
      <c r="M17" s="23"/>
      <c r="N17" s="23"/>
      <c r="O17" s="23"/>
      <c r="P17" s="23">
        <f t="shared" ref="P17" si="4">SUM(P18:P26)</f>
        <v>119148944.63000001</v>
      </c>
    </row>
    <row r="18" spans="1:16" s="31" customFormat="1" ht="14.45" customHeight="1" x14ac:dyDescent="0.25">
      <c r="A18" s="17" t="s">
        <v>28</v>
      </c>
      <c r="B18" s="22">
        <v>33440400</v>
      </c>
      <c r="C18" s="22">
        <v>33440400</v>
      </c>
      <c r="D18" s="15">
        <v>2834207.09</v>
      </c>
      <c r="E18" s="36">
        <v>2702846.62</v>
      </c>
      <c r="F18" s="36">
        <v>1242434.1299999999</v>
      </c>
      <c r="G18" s="36">
        <f>[1]RefCCPCuenta!H14</f>
        <v>4391891.37</v>
      </c>
      <c r="H18" s="8">
        <f>[1]RefCCPCuenta!I14</f>
        <v>4453867.49</v>
      </c>
      <c r="I18" s="8">
        <f>[1]RefCCPCuenta!J14</f>
        <v>1283566.17</v>
      </c>
      <c r="J18" s="8">
        <f>[1]RefCCPCuenta!K14</f>
        <v>1323193.76</v>
      </c>
      <c r="K18" s="8">
        <f>[1]RefCCPCuenta!L14</f>
        <v>4235388.71</v>
      </c>
      <c r="L18" s="8"/>
      <c r="M18" s="8"/>
      <c r="N18" s="8"/>
      <c r="O18" s="8"/>
      <c r="P18" s="26">
        <f>SUM(D18:O18)</f>
        <v>22467395.340000004</v>
      </c>
    </row>
    <row r="19" spans="1:16" ht="14.45" customHeight="1" x14ac:dyDescent="0.25">
      <c r="A19" s="17" t="s">
        <v>29</v>
      </c>
      <c r="B19" s="22">
        <v>9676095</v>
      </c>
      <c r="C19" s="22">
        <v>32845265.050000001</v>
      </c>
      <c r="D19" s="15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f>[1]RefCCPCuenta!I15</f>
        <v>37650</v>
      </c>
      <c r="I19" s="8">
        <f>[1]RefCCPCuenta!J15</f>
        <v>3577799.46</v>
      </c>
      <c r="J19" s="18">
        <f>[1]RefCCPCuenta!K15</f>
        <v>5367077.74</v>
      </c>
      <c r="K19" s="18">
        <f>[1]RefCCPCuenta!L15</f>
        <v>3110310.8</v>
      </c>
      <c r="L19" s="8"/>
      <c r="M19" s="8"/>
      <c r="N19" s="8"/>
      <c r="O19" s="8"/>
      <c r="P19" s="26">
        <f t="shared" si="2"/>
        <v>16648958.469999999</v>
      </c>
    </row>
    <row r="20" spans="1:16" ht="14.45" customHeight="1" x14ac:dyDescent="0.25">
      <c r="A20" s="17" t="s">
        <v>30</v>
      </c>
      <c r="B20" s="22">
        <v>18885000</v>
      </c>
      <c r="C20" s="22">
        <v>25216567.25</v>
      </c>
      <c r="D20" s="15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f>[1]RefCCPCuenta!I16</f>
        <v>4976548.5999999996</v>
      </c>
      <c r="I20" s="8">
        <f>[1]RefCCPCuenta!J16</f>
        <v>3740828.5</v>
      </c>
      <c r="J20" s="18">
        <f>[1]RefCCPCuenta!K16</f>
        <v>2150883.25</v>
      </c>
      <c r="K20" s="18">
        <f>[1]RefCCPCuenta!L16</f>
        <v>2534450.6</v>
      </c>
      <c r="L20" s="8"/>
      <c r="M20" s="8"/>
      <c r="N20" s="8"/>
      <c r="O20" s="8"/>
      <c r="P20" s="26">
        <f t="shared" si="2"/>
        <v>24989098.289999999</v>
      </c>
    </row>
    <row r="21" spans="1:16" ht="14.45" customHeight="1" x14ac:dyDescent="0.25">
      <c r="A21" s="17" t="s">
        <v>31</v>
      </c>
      <c r="B21" s="22">
        <v>5839940</v>
      </c>
      <c r="C21" s="22">
        <v>5250419.84</v>
      </c>
      <c r="D21" s="15">
        <v>0</v>
      </c>
      <c r="E21" s="8">
        <v>1577746.86</v>
      </c>
      <c r="F21" s="8">
        <v>0</v>
      </c>
      <c r="G21" s="8">
        <f>[1]RefCCPCuenta!H17</f>
        <v>292743.95</v>
      </c>
      <c r="H21" s="8">
        <f>[1]RefCCPCuenta!I17</f>
        <v>73952.77</v>
      </c>
      <c r="I21" s="8">
        <f>[1]RefCCPCuenta!J17</f>
        <v>0</v>
      </c>
      <c r="J21" s="38">
        <f>[1]RefCCPCuenta!K17</f>
        <v>2324262.0299999998</v>
      </c>
      <c r="K21" s="18">
        <f>[1]RefCCPCuenta!L17</f>
        <v>470031</v>
      </c>
      <c r="L21" s="8"/>
      <c r="M21" s="8"/>
      <c r="N21" s="8"/>
      <c r="O21" s="8"/>
      <c r="P21" s="26">
        <f t="shared" si="2"/>
        <v>4738736.6099999994</v>
      </c>
    </row>
    <row r="22" spans="1:16" ht="14.45" customHeight="1" x14ac:dyDescent="0.25">
      <c r="A22" s="17" t="s">
        <v>32</v>
      </c>
      <c r="B22" s="22">
        <v>27740600</v>
      </c>
      <c r="C22" s="22">
        <v>27459974.52</v>
      </c>
      <c r="D22" s="15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f>[1]RefCCPCuenta!I18</f>
        <v>2410192.73</v>
      </c>
      <c r="I22" s="8">
        <f>[1]RefCCPCuenta!J18</f>
        <v>774370.94</v>
      </c>
      <c r="J22" s="38">
        <f>[1]RefCCPCuenta!K18</f>
        <v>2439037.29</v>
      </c>
      <c r="K22" s="18">
        <f>[1]RefCCPCuenta!L18</f>
        <v>1304835.22</v>
      </c>
      <c r="L22" s="8"/>
      <c r="M22" s="8"/>
      <c r="N22" s="8"/>
      <c r="O22" s="8"/>
      <c r="P22" s="26">
        <f t="shared" si="2"/>
        <v>13322404.270000001</v>
      </c>
    </row>
    <row r="23" spans="1:16" ht="14.45" customHeight="1" x14ac:dyDescent="0.25">
      <c r="A23" s="17" t="s">
        <v>33</v>
      </c>
      <c r="B23" s="22">
        <v>13100000</v>
      </c>
      <c r="C23" s="22">
        <v>13900000</v>
      </c>
      <c r="D23" s="15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f>[1]RefCCPCuenta!I19</f>
        <v>548829.06999999995</v>
      </c>
      <c r="I23" s="8">
        <f>[1]RefCCPCuenta!J19</f>
        <v>668013.44999999995</v>
      </c>
      <c r="J23" s="18">
        <f>[1]RefCCPCuenta!K19</f>
        <v>666765.72</v>
      </c>
      <c r="K23" s="8">
        <f>[1]RefCCPCuenta!L19</f>
        <v>681566.88</v>
      </c>
      <c r="L23" s="8"/>
      <c r="M23" s="8"/>
      <c r="N23" s="8"/>
      <c r="O23" s="8"/>
      <c r="P23" s="26">
        <f t="shared" si="2"/>
        <v>13070670.180000002</v>
      </c>
    </row>
    <row r="24" spans="1:16" ht="14.45" customHeight="1" x14ac:dyDescent="0.25">
      <c r="A24" s="17" t="s">
        <v>34</v>
      </c>
      <c r="B24" s="22">
        <v>17386696</v>
      </c>
      <c r="C24" s="22">
        <v>36289823.409999996</v>
      </c>
      <c r="D24" s="15">
        <v>0</v>
      </c>
      <c r="E24" s="8">
        <v>56328.31</v>
      </c>
      <c r="F24" s="8">
        <v>3388287.06</v>
      </c>
      <c r="G24" s="8">
        <f>[1]RefCCPCuenta!H20</f>
        <v>71632.91</v>
      </c>
      <c r="H24" s="8">
        <f>[1]RefCCPCuenta!I20</f>
        <v>24225.4</v>
      </c>
      <c r="I24" s="8">
        <f>[1]RefCCPCuenta!J20</f>
        <v>0</v>
      </c>
      <c r="J24" s="18">
        <f>[1]RefCCPCuenta!K20</f>
        <v>3083031.47</v>
      </c>
      <c r="K24" s="8">
        <f>[1]RefCCPCuenta!L20</f>
        <v>244561.91</v>
      </c>
      <c r="L24" s="8"/>
      <c r="M24" s="8"/>
      <c r="N24" s="8"/>
      <c r="O24" s="8"/>
      <c r="P24" s="26">
        <f t="shared" si="2"/>
        <v>6868067.0600000005</v>
      </c>
    </row>
    <row r="25" spans="1:16" ht="14.45" customHeight="1" x14ac:dyDescent="0.25">
      <c r="A25" s="17" t="s">
        <v>35</v>
      </c>
      <c r="B25" s="22">
        <v>218138479</v>
      </c>
      <c r="C25" s="22">
        <v>22765365.59</v>
      </c>
      <c r="D25" s="15">
        <v>0</v>
      </c>
      <c r="E25" s="8">
        <v>4012173.08</v>
      </c>
      <c r="F25" s="8">
        <v>294956.67</v>
      </c>
      <c r="G25" s="8">
        <f>[1]RefCCPCuenta!H21</f>
        <v>1988120</v>
      </c>
      <c r="H25" s="8">
        <f>[1]RefCCPCuenta!I21</f>
        <v>122975.23</v>
      </c>
      <c r="I25" s="8">
        <f>[1]RefCCPCuenta!J21</f>
        <v>182399.93</v>
      </c>
      <c r="J25" s="18">
        <f>[1]RefCCPCuenta!K21</f>
        <v>3197830</v>
      </c>
      <c r="K25" s="8">
        <f>[1]RefCCPCuenta!L21</f>
        <v>643205.29</v>
      </c>
      <c r="L25" s="8"/>
      <c r="M25" s="8"/>
      <c r="N25" s="8"/>
      <c r="O25" s="8"/>
      <c r="P25" s="26">
        <f t="shared" si="2"/>
        <v>10441660.199999999</v>
      </c>
    </row>
    <row r="26" spans="1:16" ht="14.45" customHeight="1" x14ac:dyDescent="0.25">
      <c r="A26" s="17" t="s">
        <v>36</v>
      </c>
      <c r="B26" s="22">
        <v>8529800</v>
      </c>
      <c r="C26" s="22">
        <v>21419392.120000001</v>
      </c>
      <c r="D26" s="15">
        <v>0</v>
      </c>
      <c r="E26" s="8">
        <v>223905</v>
      </c>
      <c r="F26" s="8">
        <v>0</v>
      </c>
      <c r="G26" s="8">
        <f>[1]RefCCPCuenta!H22</f>
        <v>1500000</v>
      </c>
      <c r="H26" s="8">
        <f>[1]RefCCPCuenta!I22</f>
        <v>218000</v>
      </c>
      <c r="I26" s="8">
        <f>[1]RefCCPCuenta!J22</f>
        <v>2099457.63</v>
      </c>
      <c r="J26" s="18">
        <f>[1]RefCCPCuenta!K22</f>
        <v>659915</v>
      </c>
      <c r="K26" s="21">
        <f>[1]RefCCPCuenta!L22</f>
        <v>1900676.58</v>
      </c>
      <c r="L26" s="8"/>
      <c r="M26" s="8"/>
      <c r="N26" s="8"/>
      <c r="O26" s="8"/>
      <c r="P26" s="26">
        <f t="shared" si="2"/>
        <v>6601954.21</v>
      </c>
    </row>
    <row r="27" spans="1:16" s="29" customFormat="1" ht="14.45" customHeight="1" x14ac:dyDescent="0.25">
      <c r="A27" s="16" t="s">
        <v>37</v>
      </c>
      <c r="B27" s="23">
        <f>SUM(B28:B34)</f>
        <v>84487177</v>
      </c>
      <c r="C27" s="23">
        <f>SUM(C28:C34)</f>
        <v>67264641.760000005</v>
      </c>
      <c r="D27" s="23">
        <f t="shared" ref="D27:K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f t="shared" si="5"/>
        <v>2795117.04</v>
      </c>
      <c r="K27" s="23">
        <f t="shared" si="5"/>
        <v>1571845.08</v>
      </c>
      <c r="L27" s="23"/>
      <c r="M27" s="23"/>
      <c r="N27" s="23"/>
      <c r="O27" s="23"/>
      <c r="P27" s="23">
        <f t="shared" ref="P27" si="6">SUM(P28:P34)</f>
        <v>9547986.3800000008</v>
      </c>
    </row>
    <row r="28" spans="1:16" s="31" customFormat="1" ht="14.45" customHeight="1" x14ac:dyDescent="0.25">
      <c r="A28" s="17" t="s">
        <v>38</v>
      </c>
      <c r="B28" s="22">
        <v>14298403</v>
      </c>
      <c r="C28" s="28">
        <v>2405579.54</v>
      </c>
      <c r="D28" s="15">
        <v>0</v>
      </c>
      <c r="E28" s="36">
        <v>16588</v>
      </c>
      <c r="F28" s="36">
        <v>98552.16</v>
      </c>
      <c r="G28" s="36">
        <f>[1]RefCCPCuenta!H24</f>
        <v>291369.64</v>
      </c>
      <c r="H28" s="8">
        <f>[1]RefCCPCuenta!I24</f>
        <v>122142.98</v>
      </c>
      <c r="I28" s="8">
        <f>[1]RefCCPCuenta!J24</f>
        <v>47229.5</v>
      </c>
      <c r="J28" s="8">
        <f>[1]RefCCPCuenta!K24</f>
        <v>63404</v>
      </c>
      <c r="K28" s="8">
        <f>[1]RefCCPCuenta!L24</f>
        <v>229694.07999999999</v>
      </c>
      <c r="L28" s="8"/>
      <c r="M28" s="8"/>
      <c r="N28" s="8"/>
      <c r="O28" s="8"/>
      <c r="P28" s="26">
        <f t="shared" si="2"/>
        <v>868980.36</v>
      </c>
    </row>
    <row r="29" spans="1:16" ht="14.45" customHeight="1" x14ac:dyDescent="0.25">
      <c r="A29" s="17" t="s">
        <v>39</v>
      </c>
      <c r="B29" s="22">
        <v>2275000</v>
      </c>
      <c r="C29" s="28">
        <v>1136583.44</v>
      </c>
      <c r="D29" s="15">
        <v>0</v>
      </c>
      <c r="E29" s="8">
        <v>0</v>
      </c>
      <c r="F29" s="8">
        <v>0</v>
      </c>
      <c r="G29" s="8">
        <f>[1]RefCCPCuenta!H25</f>
        <v>35785.440000000002</v>
      </c>
      <c r="H29" s="8">
        <f>[1]RefCCPCuenta!I25</f>
        <v>0</v>
      </c>
      <c r="I29" s="8">
        <f>[1]RefCCPCuenta!J25</f>
        <v>0</v>
      </c>
      <c r="J29" s="18">
        <f>[1]RefCCPCuenta!K25</f>
        <v>0</v>
      </c>
      <c r="K29" s="8">
        <f>[1]RefCCPCuenta!L25</f>
        <v>132160</v>
      </c>
      <c r="L29" s="8"/>
      <c r="M29" s="8"/>
      <c r="N29" s="8"/>
      <c r="O29" s="8"/>
      <c r="P29" s="26">
        <f t="shared" si="2"/>
        <v>167945.44</v>
      </c>
    </row>
    <row r="30" spans="1:16" ht="14.45" customHeight="1" x14ac:dyDescent="0.25">
      <c r="A30" s="17" t="s">
        <v>40</v>
      </c>
      <c r="B30" s="22">
        <v>6149765</v>
      </c>
      <c r="C30" s="28">
        <v>2338893</v>
      </c>
      <c r="D30" s="15">
        <v>0</v>
      </c>
      <c r="E30" s="8">
        <v>5168.3999999999996</v>
      </c>
      <c r="F30" s="8">
        <v>0</v>
      </c>
      <c r="G30" s="8">
        <f>[1]RefCCPCuenta!H26</f>
        <v>0</v>
      </c>
      <c r="H30" s="8">
        <f>[1]RefCCPCuenta!I26</f>
        <v>0</v>
      </c>
      <c r="I30" s="8">
        <f>[1]RefCCPCuenta!J26</f>
        <v>189980</v>
      </c>
      <c r="J30" s="18">
        <f>[1]RefCCPCuenta!K26</f>
        <v>50203.1</v>
      </c>
      <c r="K30" s="8">
        <f>[1]RefCCPCuenta!L26</f>
        <v>0</v>
      </c>
      <c r="L30" s="8"/>
      <c r="M30" s="8"/>
      <c r="N30" s="8"/>
      <c r="O30" s="8"/>
      <c r="P30" s="26">
        <f t="shared" si="2"/>
        <v>245351.5</v>
      </c>
    </row>
    <row r="31" spans="1:16" ht="14.45" customHeight="1" x14ac:dyDescent="0.25">
      <c r="A31" s="17" t="s">
        <v>41</v>
      </c>
      <c r="B31" s="22">
        <v>4150000</v>
      </c>
      <c r="C31" s="28">
        <v>1838980.83</v>
      </c>
      <c r="D31" s="15">
        <v>0</v>
      </c>
      <c r="E31" s="8">
        <v>0</v>
      </c>
      <c r="F31" s="8">
        <v>0</v>
      </c>
      <c r="G31" s="8">
        <f>[1]RefCCPCuenta!H27</f>
        <v>0</v>
      </c>
      <c r="H31" s="8">
        <f>[1]RefCCPCuenta!I27</f>
        <v>0</v>
      </c>
      <c r="I31" s="8">
        <f>[1]RefCCPCuenta!J27</f>
        <v>0</v>
      </c>
      <c r="J31" s="18">
        <f>[1]RefCCPCuenta!K27</f>
        <v>45599.8</v>
      </c>
      <c r="K31" s="8">
        <f>[1]RefCCPCuenta!L27</f>
        <v>866220.3</v>
      </c>
      <c r="L31" s="8"/>
      <c r="M31" s="8"/>
      <c r="N31" s="8"/>
      <c r="O31" s="8"/>
      <c r="P31" s="26">
        <f t="shared" si="2"/>
        <v>911820.10000000009</v>
      </c>
    </row>
    <row r="32" spans="1:16" ht="14.45" customHeight="1" x14ac:dyDescent="0.25">
      <c r="A32" s="17" t="s">
        <v>42</v>
      </c>
      <c r="B32" s="22">
        <v>1090000</v>
      </c>
      <c r="C32" s="28">
        <v>586096</v>
      </c>
      <c r="D32" s="15">
        <v>0</v>
      </c>
      <c r="E32" s="8">
        <v>0</v>
      </c>
      <c r="F32" s="8">
        <v>3780.06</v>
      </c>
      <c r="G32" s="8">
        <f>[1]RefCCPCuenta!H28</f>
        <v>0</v>
      </c>
      <c r="H32" s="8">
        <f>[1]RefCCPCuenta!I28</f>
        <v>128484.88</v>
      </c>
      <c r="I32" s="19">
        <f>[1]RefCCPCuenta!J28</f>
        <v>12367.58</v>
      </c>
      <c r="J32" s="18">
        <f>[1]RefCCPCuenta!K28</f>
        <v>170971.07</v>
      </c>
      <c r="K32" s="8">
        <f>[1]RefCCPCuenta!L28</f>
        <v>31795.8</v>
      </c>
      <c r="L32" s="8"/>
      <c r="M32" s="8"/>
      <c r="N32" s="19"/>
      <c r="O32" s="8"/>
      <c r="P32" s="26">
        <f t="shared" si="2"/>
        <v>347399.38999999996</v>
      </c>
    </row>
    <row r="33" spans="1:16" ht="14.45" customHeight="1" x14ac:dyDescent="0.25">
      <c r="A33" s="17" t="s">
        <v>43</v>
      </c>
      <c r="B33" s="22">
        <v>47137000</v>
      </c>
      <c r="C33" s="28">
        <v>46607382</v>
      </c>
      <c r="D33" s="15">
        <v>0</v>
      </c>
      <c r="E33" s="8">
        <v>0</v>
      </c>
      <c r="F33" s="8">
        <v>0</v>
      </c>
      <c r="G33" s="8">
        <f>[1]RefCCPCuenta!H29</f>
        <v>0</v>
      </c>
      <c r="H33" s="8">
        <f>[1]RefCCPCuenta!I29</f>
        <v>117320.58</v>
      </c>
      <c r="I33" s="8">
        <f>[1]RefCCPCuenta!J29</f>
        <v>45819.4</v>
      </c>
      <c r="J33" s="18">
        <f>[1]RefCCPCuenta!K29</f>
        <v>62704.65</v>
      </c>
      <c r="K33" s="8">
        <f>[1]RefCCPCuenta!L29</f>
        <v>8942</v>
      </c>
      <c r="L33" s="8"/>
      <c r="M33" s="8"/>
      <c r="N33" s="8"/>
      <c r="O33" s="8"/>
      <c r="P33" s="26">
        <f t="shared" si="2"/>
        <v>234786.63</v>
      </c>
    </row>
    <row r="34" spans="1:16" ht="14.45" customHeight="1" x14ac:dyDescent="0.25">
      <c r="A34" s="17" t="s">
        <v>44</v>
      </c>
      <c r="B34" s="22">
        <v>9387009</v>
      </c>
      <c r="C34" s="28">
        <v>12351126.949999999</v>
      </c>
      <c r="D34" s="15">
        <v>0</v>
      </c>
      <c r="E34" s="8">
        <v>711.54</v>
      </c>
      <c r="F34" s="8">
        <v>1735165.08</v>
      </c>
      <c r="G34" s="8">
        <f>[1]RefCCPCuenta!H30</f>
        <v>457080.21</v>
      </c>
      <c r="H34" s="8">
        <f>[1]RefCCPCuenta!I30</f>
        <v>848702.84</v>
      </c>
      <c r="I34" s="8">
        <f>[1]RefCCPCuenta!J30</f>
        <v>1024775.97</v>
      </c>
      <c r="J34" s="18">
        <f>[1]RefCCPCuenta!K30</f>
        <v>2402234.42</v>
      </c>
      <c r="K34" s="8">
        <f>[1]RefCCPCuenta!L30</f>
        <v>303032.90000000002</v>
      </c>
      <c r="L34" s="8"/>
      <c r="M34" s="8"/>
      <c r="N34" s="8"/>
      <c r="O34" s="8"/>
      <c r="P34" s="26">
        <f t="shared" si="2"/>
        <v>6771702.96</v>
      </c>
    </row>
    <row r="35" spans="1:16" s="29" customFormat="1" ht="14.45" customHeight="1" x14ac:dyDescent="0.25">
      <c r="A35" s="16" t="s">
        <v>45</v>
      </c>
      <c r="B35" s="23">
        <f>SUM(B36:B38)</f>
        <v>1269224290</v>
      </c>
      <c r="C35" s="23">
        <f>SUM(C36:C38)</f>
        <v>1421381724</v>
      </c>
      <c r="D35" s="23">
        <f t="shared" ref="D35:K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f t="shared" si="7"/>
        <v>76349025.909999996</v>
      </c>
      <c r="K35" s="23">
        <f t="shared" si="7"/>
        <v>86849540.75</v>
      </c>
      <c r="L35" s="23"/>
      <c r="M35" s="23"/>
      <c r="N35" s="23"/>
      <c r="O35" s="23"/>
      <c r="P35" s="23">
        <f t="shared" ref="P35" si="8">SUM(P36:P38)</f>
        <v>798644519.35000002</v>
      </c>
    </row>
    <row r="36" spans="1:16" ht="14.45" customHeight="1" x14ac:dyDescent="0.25">
      <c r="A36" s="17" t="s">
        <v>46</v>
      </c>
      <c r="B36" s="22">
        <v>316303071</v>
      </c>
      <c r="C36" s="22">
        <v>308660505</v>
      </c>
      <c r="D36" s="15">
        <v>0</v>
      </c>
      <c r="E36" s="8">
        <v>12364894.76</v>
      </c>
      <c r="F36" s="8">
        <v>41833516.280000001</v>
      </c>
      <c r="G36" s="8">
        <f>[1]RefCCPCuenta!H32</f>
        <v>371855</v>
      </c>
      <c r="H36" s="19">
        <f>[1]RefCCPCuenta!I32</f>
        <v>367511</v>
      </c>
      <c r="I36" s="19">
        <f>[1]RefCCPCuenta!J32</f>
        <v>1619450.41</v>
      </c>
      <c r="J36" s="18">
        <f>[1]RefCCPCuenta!K32</f>
        <v>401000</v>
      </c>
      <c r="K36" s="8">
        <f>[1]RefCCPCuenta!L32</f>
        <v>400846</v>
      </c>
      <c r="L36" s="8"/>
      <c r="M36" s="8"/>
      <c r="N36" s="19"/>
      <c r="O36" s="8"/>
      <c r="P36" s="26">
        <f t="shared" si="2"/>
        <v>57359073.449999996</v>
      </c>
    </row>
    <row r="37" spans="1:16" ht="14.45" customHeight="1" x14ac:dyDescent="0.25">
      <c r="A37" s="17" t="s">
        <v>47</v>
      </c>
      <c r="B37" s="22">
        <v>933741451</v>
      </c>
      <c r="C37" s="22">
        <v>1093741451</v>
      </c>
      <c r="D37" s="15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f>[1]RefCCPCuenta!I33</f>
        <v>74425214.170000002</v>
      </c>
      <c r="I37" s="8">
        <f>[1]RefCCPCuenta!J33</f>
        <v>134425214.16999999</v>
      </c>
      <c r="J37" s="18">
        <f>[1]RefCCPCuenta!K33</f>
        <v>75948025.909999996</v>
      </c>
      <c r="K37" s="8">
        <f>[1]RefCCPCuenta!L33</f>
        <v>86448694.75</v>
      </c>
      <c r="L37" s="8"/>
      <c r="M37" s="8"/>
      <c r="N37" s="8"/>
      <c r="O37" s="8"/>
      <c r="P37" s="26">
        <f t="shared" si="2"/>
        <v>722494298</v>
      </c>
    </row>
    <row r="38" spans="1:16" ht="14.45" customHeight="1" x14ac:dyDescent="0.25">
      <c r="A38" s="17" t="s">
        <v>55</v>
      </c>
      <c r="B38" s="22">
        <v>19179768</v>
      </c>
      <c r="C38" s="22">
        <v>18979768</v>
      </c>
      <c r="D38" s="15">
        <v>0</v>
      </c>
      <c r="E38" s="36">
        <v>0</v>
      </c>
      <c r="F38" s="36">
        <v>0</v>
      </c>
      <c r="G38" s="36">
        <f>[1]RefCCPCuenta!H34</f>
        <v>18791147.899999999</v>
      </c>
      <c r="H38" s="7">
        <f>[1]RefCCPCuenta!I34</f>
        <v>0</v>
      </c>
      <c r="I38" s="7">
        <f>[1]RefCCPCuenta!J34</f>
        <v>0</v>
      </c>
      <c r="J38" s="7">
        <f>[1]RefCCPCuenta!K34</f>
        <v>0</v>
      </c>
      <c r="K38" s="7">
        <f>[1]RefCCPCuenta!L34</f>
        <v>0</v>
      </c>
      <c r="L38" s="7"/>
      <c r="M38" s="7"/>
      <c r="N38" s="7"/>
      <c r="O38" s="8"/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>SUM(C40)</f>
        <v>119578460</v>
      </c>
      <c r="D39" s="23">
        <f t="shared" ref="D39:K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23">
        <f t="shared" si="9"/>
        <v>0</v>
      </c>
      <c r="J39" s="23">
        <f t="shared" si="9"/>
        <v>9894615</v>
      </c>
      <c r="K39" s="23">
        <f t="shared" si="9"/>
        <v>3298205</v>
      </c>
      <c r="L39" s="35"/>
      <c r="M39" s="35"/>
      <c r="N39" s="35"/>
      <c r="O39" s="35"/>
      <c r="P39" s="33"/>
    </row>
    <row r="40" spans="1:16" ht="14.45" customHeight="1" x14ac:dyDescent="0.25">
      <c r="A40" s="17" t="s">
        <v>57</v>
      </c>
      <c r="B40" s="22">
        <v>39578460</v>
      </c>
      <c r="C40" s="22">
        <v>119578460</v>
      </c>
      <c r="D40" s="15">
        <v>0</v>
      </c>
      <c r="E40" s="36">
        <v>3298205</v>
      </c>
      <c r="F40" s="36">
        <v>80000000</v>
      </c>
      <c r="G40" s="37">
        <f>[1]RefCCPCuenta!H36</f>
        <v>9894615</v>
      </c>
      <c r="H40" s="7">
        <f>[1]RefCCPCuenta!I36</f>
        <v>0</v>
      </c>
      <c r="I40" s="7">
        <f>[1]RefCCPCuenta!J36</f>
        <v>0</v>
      </c>
      <c r="J40" s="7">
        <f>[1]RefCCPCuenta!K36</f>
        <v>9894615</v>
      </c>
      <c r="K40" s="7">
        <f>[1]RefCCPCuenta!L36</f>
        <v>3298205</v>
      </c>
      <c r="L40" s="7"/>
      <c r="M40" s="7"/>
      <c r="N40" s="7"/>
      <c r="O40" s="8"/>
      <c r="P40" s="26"/>
    </row>
    <row r="41" spans="1:16" s="29" customFormat="1" ht="14.45" customHeight="1" x14ac:dyDescent="0.25">
      <c r="A41" s="16" t="s">
        <v>48</v>
      </c>
      <c r="B41" s="23">
        <f>SUM(B42:B48)</f>
        <v>72237741</v>
      </c>
      <c r="C41" s="23">
        <f>SUM(C42:C48)</f>
        <v>51961530.609999992</v>
      </c>
      <c r="D41" s="23">
        <f t="shared" ref="D41:K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f t="shared" si="10"/>
        <v>408468.06</v>
      </c>
      <c r="K41" s="23">
        <f t="shared" si="10"/>
        <v>23600</v>
      </c>
      <c r="L41" s="23"/>
      <c r="M41" s="23"/>
      <c r="N41" s="23"/>
      <c r="O41" s="23"/>
      <c r="P41" s="23">
        <f t="shared" ref="P41" si="11">SUM(P42:P50)</f>
        <v>20621186.57</v>
      </c>
    </row>
    <row r="42" spans="1:16" ht="14.25" customHeight="1" x14ac:dyDescent="0.25">
      <c r="A42" s="17" t="s">
        <v>49</v>
      </c>
      <c r="B42" s="22">
        <v>15049250</v>
      </c>
      <c r="C42" s="28">
        <v>31016220.649999999</v>
      </c>
      <c r="D42" s="15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f>[1]RefCCPCuenta!I38</f>
        <v>610380.38</v>
      </c>
      <c r="I42" s="8">
        <f>[1]RefCCPCuenta!J38</f>
        <v>10486101.859999999</v>
      </c>
      <c r="J42" s="18">
        <f>[1]RefCCPCuenta!K38</f>
        <v>397584.48</v>
      </c>
      <c r="K42" s="8">
        <f>[1]RefCCPCuenta!L38</f>
        <v>0</v>
      </c>
      <c r="L42" s="8"/>
      <c r="M42" s="8"/>
      <c r="N42" s="8"/>
      <c r="O42" s="8"/>
      <c r="P42" s="26">
        <f t="shared" si="2"/>
        <v>17381866.830000002</v>
      </c>
    </row>
    <row r="43" spans="1:16" ht="14.45" customHeight="1" x14ac:dyDescent="0.25">
      <c r="A43" s="17" t="s">
        <v>50</v>
      </c>
      <c r="B43" s="22">
        <v>860000</v>
      </c>
      <c r="C43" s="28">
        <v>1362671.6</v>
      </c>
      <c r="D43" s="15">
        <v>0</v>
      </c>
      <c r="E43" s="8">
        <v>49088</v>
      </c>
      <c r="F43" s="8">
        <v>291856.61</v>
      </c>
      <c r="G43" s="8">
        <f>[1]RefCCPCuenta!H39</f>
        <v>0</v>
      </c>
      <c r="H43" s="8">
        <f>[1]RefCCPCuenta!I39</f>
        <v>651614.87</v>
      </c>
      <c r="I43" s="8">
        <f>[1]RefCCPCuenta!J39</f>
        <v>140774</v>
      </c>
      <c r="J43" s="18">
        <f>[1]RefCCPCuenta!K39</f>
        <v>0</v>
      </c>
      <c r="K43" s="8">
        <f>[1]RefCCPCuenta!L39</f>
        <v>0</v>
      </c>
      <c r="L43" s="8"/>
      <c r="M43" s="8"/>
      <c r="N43" s="8"/>
      <c r="O43" s="8"/>
      <c r="P43" s="26">
        <f t="shared" si="2"/>
        <v>1133333.48</v>
      </c>
    </row>
    <row r="44" spans="1:16" ht="14.45" customHeight="1" x14ac:dyDescent="0.25">
      <c r="A44" s="17" t="s">
        <v>51</v>
      </c>
      <c r="B44" s="22">
        <v>0</v>
      </c>
      <c r="C44" s="28">
        <v>60341.99</v>
      </c>
      <c r="D44" s="15">
        <v>0</v>
      </c>
      <c r="E44" s="8">
        <v>38150.58</v>
      </c>
      <c r="F44" s="8">
        <v>0</v>
      </c>
      <c r="G44" s="8">
        <f>[1]RefCCPCuenta!H40</f>
        <v>12862</v>
      </c>
      <c r="H44" s="8">
        <f>[1]RefCCPCuenta!I40</f>
        <v>0</v>
      </c>
      <c r="I44" s="8">
        <f>[1]RefCCPCuenta!J40</f>
        <v>0</v>
      </c>
      <c r="J44" s="18">
        <f>[1]RefCCPCuenta!K40</f>
        <v>3479.99</v>
      </c>
      <c r="K44" s="8">
        <f>[1]RefCCPCuenta!L40</f>
        <v>0</v>
      </c>
      <c r="L44" s="8"/>
      <c r="M44" s="8"/>
      <c r="N44" s="8"/>
      <c r="O44" s="8"/>
      <c r="P44" s="26">
        <f t="shared" si="2"/>
        <v>54492.57</v>
      </c>
    </row>
    <row r="45" spans="1:16" ht="14.45" customHeight="1" x14ac:dyDescent="0.25">
      <c r="A45" s="17" t="s">
        <v>52</v>
      </c>
      <c r="B45" s="22">
        <v>51778491</v>
      </c>
      <c r="C45" s="28">
        <v>9238691</v>
      </c>
      <c r="D45" s="15">
        <v>0</v>
      </c>
      <c r="E45" s="8">
        <v>0</v>
      </c>
      <c r="F45" s="8">
        <v>0</v>
      </c>
      <c r="G45" s="8">
        <f>[1]RefCCPCuenta!H41</f>
        <v>0</v>
      </c>
      <c r="H45" s="8">
        <f>[1]RefCCPCuenta!I41</f>
        <v>0</v>
      </c>
      <c r="I45" s="8">
        <f>[1]RefCCPCuenta!J41</f>
        <v>0</v>
      </c>
      <c r="J45" s="18">
        <f>[1]RefCCPCuenta!K41</f>
        <v>0</v>
      </c>
      <c r="K45" s="8">
        <f>[1]RefCCPCuenta!L41</f>
        <v>0</v>
      </c>
      <c r="L45" s="8"/>
      <c r="M45" s="8"/>
      <c r="N45" s="8"/>
      <c r="O45" s="8"/>
      <c r="P45" s="26">
        <f t="shared" si="2"/>
        <v>0</v>
      </c>
    </row>
    <row r="46" spans="1:16" ht="14.45" customHeight="1" x14ac:dyDescent="0.25">
      <c r="A46" s="17" t="s">
        <v>53</v>
      </c>
      <c r="B46" s="22">
        <v>4550000</v>
      </c>
      <c r="C46" s="28">
        <v>6182610.9699999997</v>
      </c>
      <c r="D46" s="15">
        <v>0</v>
      </c>
      <c r="E46" s="8">
        <v>0</v>
      </c>
      <c r="F46" s="8">
        <v>11375.86</v>
      </c>
      <c r="G46" s="8">
        <f>[1]RefCCPCuenta!H42</f>
        <v>174684.19</v>
      </c>
      <c r="H46" s="8">
        <f>[1]RefCCPCuenta!I42</f>
        <v>75806.929999999993</v>
      </c>
      <c r="I46" s="8">
        <f>[1]RefCCPCuenta!J42</f>
        <v>484319.2</v>
      </c>
      <c r="J46" s="18">
        <f>[1]RefCCPCuenta!K42</f>
        <v>7403.59</v>
      </c>
      <c r="K46" s="8">
        <f>[1]RefCCPCuenta!L42</f>
        <v>23600</v>
      </c>
      <c r="L46" s="8"/>
      <c r="M46" s="8"/>
      <c r="N46" s="8"/>
      <c r="O46" s="8"/>
      <c r="P46" s="26">
        <f t="shared" si="2"/>
        <v>777189.7699999999</v>
      </c>
    </row>
    <row r="47" spans="1:16" x14ac:dyDescent="0.25">
      <c r="A47" s="17" t="s">
        <v>54</v>
      </c>
      <c r="B47" s="22">
        <v>0</v>
      </c>
      <c r="C47" s="28">
        <v>1910059.92</v>
      </c>
      <c r="D47" s="15">
        <v>0</v>
      </c>
      <c r="E47" s="8">
        <v>0</v>
      </c>
      <c r="F47" s="8">
        <v>0</v>
      </c>
      <c r="G47" s="8">
        <f>[1]RefCCPCuenta!H43</f>
        <v>0</v>
      </c>
      <c r="H47" s="8">
        <f>[1]RefCCPCuenta!I43</f>
        <v>0</v>
      </c>
      <c r="I47" s="8">
        <f>[1]RefCCPCuenta!J43</f>
        <v>1274303.92</v>
      </c>
      <c r="J47" s="18">
        <f>[1]RefCCPCuenta!K43</f>
        <v>0</v>
      </c>
      <c r="K47" s="8">
        <f>[1]RefCCPCuenta!L43</f>
        <v>0</v>
      </c>
      <c r="L47" s="8"/>
      <c r="M47" s="8"/>
      <c r="N47" s="8"/>
      <c r="O47" s="8"/>
      <c r="P47" s="26">
        <f t="shared" si="2"/>
        <v>1274303.92</v>
      </c>
    </row>
    <row r="48" spans="1:16" x14ac:dyDescent="0.25">
      <c r="A48" s="17" t="s">
        <v>60</v>
      </c>
      <c r="B48" s="22"/>
      <c r="C48" s="28">
        <v>2190934.48</v>
      </c>
      <c r="D48" s="15">
        <v>0</v>
      </c>
      <c r="E48" s="8">
        <v>0</v>
      </c>
      <c r="F48" s="8">
        <v>0</v>
      </c>
      <c r="G48" s="8">
        <f>[1]RefCCPCuenta!H44</f>
        <v>0</v>
      </c>
      <c r="H48" s="8">
        <f>[1]RefCCPCuenta!I44</f>
        <v>1010539.98</v>
      </c>
      <c r="I48" s="8">
        <f>[1]RefCCPCuenta!J44</f>
        <v>690300</v>
      </c>
      <c r="J48" s="18">
        <f>[1]RefCCPCuenta!K44</f>
        <v>0</v>
      </c>
      <c r="K48" s="8">
        <f>[1]RefCCPCuenta!L44</f>
        <v>0</v>
      </c>
      <c r="L48" s="8"/>
      <c r="M48" s="8"/>
      <c r="N48" s="8"/>
      <c r="O48" s="8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>SUM(C50)</f>
        <v>2884525</v>
      </c>
      <c r="D49" s="23">
        <f t="shared" ref="D49:F49" si="12">SUM(D50)</f>
        <v>0</v>
      </c>
      <c r="E49" s="23">
        <f t="shared" si="12"/>
        <v>0</v>
      </c>
      <c r="F49" s="23">
        <f t="shared" si="12"/>
        <v>0</v>
      </c>
      <c r="G49" s="23">
        <f>[1]RefCCPCuenta!H45</f>
        <v>0</v>
      </c>
      <c r="H49" s="23">
        <f>[1]RefCCPCuenta!I45</f>
        <v>0</v>
      </c>
      <c r="I49" s="23">
        <f>[1]RefCCPCuenta!J45</f>
        <v>0</v>
      </c>
      <c r="J49" s="33">
        <f>[1]RefCCPCuenta!K45</f>
        <v>0</v>
      </c>
      <c r="K49" s="35">
        <f>[1]RefCCPCuenta!L45</f>
        <v>0</v>
      </c>
      <c r="L49" s="35"/>
      <c r="M49" s="35"/>
      <c r="N49" s="35"/>
      <c r="O49" s="35"/>
      <c r="P49" s="33"/>
    </row>
    <row r="50" spans="1:16" ht="14.45" customHeight="1" x14ac:dyDescent="0.25">
      <c r="A50" s="17" t="s">
        <v>59</v>
      </c>
      <c r="B50" s="22">
        <v>2884525</v>
      </c>
      <c r="C50" s="28">
        <v>2884525</v>
      </c>
      <c r="D50" s="15">
        <v>0</v>
      </c>
      <c r="E50" s="8">
        <v>0</v>
      </c>
      <c r="F50" s="8">
        <v>0</v>
      </c>
      <c r="G50" s="8">
        <f>[1]RefCCPCuenta!H46</f>
        <v>0</v>
      </c>
      <c r="H50" s="8">
        <f>[1]RefCCPCuenta!I46</f>
        <v>0</v>
      </c>
      <c r="I50" s="8">
        <f>[1]RefCCPCuenta!J46</f>
        <v>0</v>
      </c>
      <c r="J50" s="18">
        <f>[1]RefCCPCuenta!K46</f>
        <v>0</v>
      </c>
      <c r="K50" s="8">
        <f>[1]RefCCPCuenta!L46</f>
        <v>0</v>
      </c>
      <c r="L50" s="8"/>
      <c r="M50" s="8"/>
      <c r="N50" s="8"/>
      <c r="O50" s="8"/>
      <c r="P50" s="26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2885011414.6300001</v>
      </c>
      <c r="D51" s="10">
        <f t="shared" ref="D51:L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191892350.72</v>
      </c>
      <c r="H51" s="10">
        <f t="shared" si="13"/>
        <v>181672491.5</v>
      </c>
      <c r="I51" s="10">
        <f t="shared" si="13"/>
        <v>256906326.64999998</v>
      </c>
      <c r="J51" s="10">
        <f t="shared" si="13"/>
        <v>176786364.46000001</v>
      </c>
      <c r="K51" s="10">
        <f t="shared" si="13"/>
        <v>172082567.88999999</v>
      </c>
      <c r="L51" s="10">
        <f t="shared" si="13"/>
        <v>0</v>
      </c>
      <c r="M51" s="10">
        <f t="shared" ref="M51:O51" si="14">M12+M17+M27+M35+M41</f>
        <v>0</v>
      </c>
      <c r="N51" s="10">
        <f t="shared" si="14"/>
        <v>0</v>
      </c>
      <c r="O51" s="10">
        <f t="shared" si="14"/>
        <v>0</v>
      </c>
      <c r="P51" s="13">
        <f t="shared" ref="P51" si="15">SUM(D51:O51)</f>
        <v>1633837417.4299998</v>
      </c>
    </row>
    <row r="52" spans="1:16" x14ac:dyDescent="0.25">
      <c r="B52" s="5"/>
      <c r="C52" s="2"/>
    </row>
    <row r="53" spans="1:16" x14ac:dyDescent="0.25">
      <c r="D53" s="40"/>
      <c r="E53" s="40"/>
      <c r="F53" s="40"/>
    </row>
    <row r="54" spans="1:16" x14ac:dyDescent="0.25">
      <c r="D54" s="40"/>
      <c r="E54" s="40"/>
      <c r="F54" s="40"/>
    </row>
    <row r="55" spans="1:16" x14ac:dyDescent="0.25">
      <c r="A55" s="47"/>
      <c r="B55" s="47"/>
      <c r="C55" s="47"/>
      <c r="D55" s="47"/>
      <c r="E55" s="47"/>
      <c r="F55" s="47"/>
      <c r="G55" s="47"/>
      <c r="H55" s="1"/>
    </row>
    <row r="56" spans="1:16" x14ac:dyDescent="0.25">
      <c r="A56" s="48"/>
      <c r="B56" s="48"/>
      <c r="C56" s="48"/>
      <c r="D56" s="48"/>
      <c r="E56" s="48"/>
      <c r="F56" s="48"/>
      <c r="G56" s="48"/>
      <c r="H56" s="1"/>
    </row>
    <row r="57" spans="1:16" x14ac:dyDescent="0.25">
      <c r="A57" s="47"/>
      <c r="B57" s="47"/>
      <c r="C57" s="47"/>
      <c r="D57" s="47"/>
      <c r="E57" s="47"/>
      <c r="F57" s="47"/>
      <c r="G57" s="47"/>
      <c r="H57" s="47"/>
      <c r="I57" s="47"/>
    </row>
    <row r="58" spans="1:16" x14ac:dyDescent="0.25">
      <c r="D58" s="49"/>
      <c r="E58" s="49"/>
      <c r="F58" s="49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D60" s="1"/>
      <c r="E60" s="1"/>
      <c r="F60" s="1"/>
      <c r="G60" s="1"/>
      <c r="H60" s="1"/>
    </row>
    <row r="61" spans="1:16" x14ac:dyDescent="0.25">
      <c r="D61" s="1"/>
      <c r="E61" s="1"/>
      <c r="F61" s="1"/>
      <c r="G61" s="1"/>
      <c r="H61" s="1"/>
    </row>
    <row r="62" spans="1:16" x14ac:dyDescent="0.25">
      <c r="D62" s="1"/>
      <c r="E62" s="1"/>
      <c r="F62" s="1"/>
      <c r="G62" s="1"/>
      <c r="H62" s="1"/>
    </row>
    <row r="66" spans="1:9" ht="24" customHeight="1" x14ac:dyDescent="0.25">
      <c r="A66" s="47" t="s">
        <v>17</v>
      </c>
      <c r="B66" s="47"/>
      <c r="C66" s="47"/>
      <c r="D66" s="47"/>
      <c r="E66" s="47"/>
      <c r="F66" s="47"/>
      <c r="G66" s="47"/>
    </row>
    <row r="67" spans="1:9" ht="24" customHeight="1" x14ac:dyDescent="0.25">
      <c r="A67" s="48" t="s">
        <v>18</v>
      </c>
      <c r="B67" s="48"/>
      <c r="C67" s="48"/>
      <c r="D67" s="48"/>
      <c r="E67" s="48"/>
      <c r="F67" s="48"/>
      <c r="G67" s="48"/>
    </row>
    <row r="68" spans="1:9" ht="33.75" customHeight="1" x14ac:dyDescent="0.25">
      <c r="A68" s="47" t="s">
        <v>19</v>
      </c>
      <c r="B68" s="47"/>
      <c r="C68" s="47"/>
      <c r="D68" s="47"/>
      <c r="E68" s="47"/>
      <c r="F68" s="47"/>
      <c r="G68" s="47"/>
      <c r="H68" s="47"/>
      <c r="I68" s="47"/>
    </row>
  </sheetData>
  <mergeCells count="16">
    <mergeCell ref="A66:G66"/>
    <mergeCell ref="A67:G67"/>
    <mergeCell ref="A68:I68"/>
    <mergeCell ref="D54:F54"/>
    <mergeCell ref="A55:G55"/>
    <mergeCell ref="A56:G56"/>
    <mergeCell ref="A57:I57"/>
    <mergeCell ref="D58:F58"/>
    <mergeCell ref="D53:F53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2024-09-20T13:51:17Z</cp:lastPrinted>
  <dcterms:created xsi:type="dcterms:W3CDTF">2021-07-29T18:58:50Z</dcterms:created>
  <dcterms:modified xsi:type="dcterms:W3CDTF">2024-09-20T14:02:45Z</dcterms:modified>
</cp:coreProperties>
</file>